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575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GN'!$B$3:$AL$58</definedName>
  </definedNames>
  <calcPr fullCalcOnLoad="1"/>
</workbook>
</file>

<file path=xl/sharedStrings.xml><?xml version="1.0" encoding="utf-8"?>
<sst xmlns="http://schemas.openxmlformats.org/spreadsheetml/2006/main" count="80" uniqueCount="50">
  <si>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</si>
  <si>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</si>
  <si>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</si>
  <si>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</si>
  <si>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</si>
  <si>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</si>
  <si>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</si>
  <si>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</si>
  <si>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</si>
  <si>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</si>
  <si>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</si>
  <si>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</si>
  <si>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</si>
  <si>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</si>
  <si>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</si>
  <si>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</si>
  <si>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</si>
  <si>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</si>
  <si>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</si>
  <si>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</si>
  <si>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</si>
  <si>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</si>
  <si>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</si>
  <si>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</si>
  <si>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</si>
  <si>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</si>
  <si>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</si>
  <si>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</si>
  <si>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</si>
  <si>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</si>
  <si>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</si>
  <si>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</si>
  <si>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</si>
  <si>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</si>
  <si>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</si>
  <si>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</si>
  <si>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</si>
  <si>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</si>
  <si>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</si>
  <si>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</si>
  <si>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</si>
  <si>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</si>
  <si>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</si>
  <si>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</si>
  <si>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</si>
  <si>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</si>
  <si>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</si>
  <si>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</si>
  <si>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</si>
  <si>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31.12.20</t>
  </si>
</sst>
</file>

<file path=xl/styles.xml><?xml version="1.0" encoding="utf-8"?>
<styleSheet xmlns="http://schemas.openxmlformats.org/spreadsheetml/2006/main">
  <numFmts count="7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S/.&quot;#,##0;\-&quot;S/.&quot;#,##0"/>
    <numFmt numFmtId="185" formatCode="&quot;S/.&quot;#,##0;[Red]\-&quot;S/.&quot;#,##0"/>
    <numFmt numFmtId="186" formatCode="&quot;S/.&quot;#,##0.00;\-&quot;S/.&quot;#,##0.00"/>
    <numFmt numFmtId="187" formatCode="&quot;S/.&quot;#,##0.00;[Red]\-&quot;S/.&quot;#,##0.00"/>
    <numFmt numFmtId="188" formatCode="_-&quot;S/.&quot;* #,##0_-;\-&quot;S/.&quot;* #,##0_-;_-&quot;S/.&quot;* &quot;-&quot;_-;_-@_-"/>
    <numFmt numFmtId="189" formatCode="_-&quot;S/.&quot;* #,##0.00_-;\-&quot;S/.&quot;* #,##0.00_-;_-&quot;S/.&quot;* &quot;-&quot;??_-;_-@_-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_(&quot;S/.&quot;\ * #,##0_);_(&quot;S/.&quot;\ * \(#,##0\);_(&quot;S/.&quot;\ * &quot;-&quot;_);_(@_)"/>
    <numFmt numFmtId="197" formatCode="_(* #,##0_);_(* \(#,##0\);_(* &quot;-&quot;_);_(@_)"/>
    <numFmt numFmtId="198" formatCode="_(&quot;S/.&quot;\ * #,##0.00_);_(&quot;S/.&quot;\ * \(#,##0.00\);_(&quot;S/.&quot;\ * &quot;-&quot;??_);_(@_)"/>
    <numFmt numFmtId="199" formatCode="_(* #,##0.00_);_(* \(#,##0.00\);_(* &quot;-&quot;??_);_(@_)"/>
    <numFmt numFmtId="200" formatCode="_-* #,##0.00\ _P_t_s_-;\-* #,##0.00\ _P_t_s_-;_-* &quot;-&quot;??\ _P_t_s_-;_-@_-"/>
    <numFmt numFmtId="201" formatCode="_-* #,##0.00\ _P_t_s_-;\-* #,##0.00\ _P_t_s_-;_-* &quot;-&quot;\ _P_t_s_-;_-@_-"/>
    <numFmt numFmtId="202" formatCode="_-* #,##0\ _P_t_s_-;\-* #,##0\ _P_t_s_-;_-* &quot;-&quot;\ _P_t_s_-;_-@_-"/>
    <numFmt numFmtId="203" formatCode="0.0"/>
    <numFmt numFmtId="204" formatCode="_-* #,##0.0000\ _P_t_s_-;\-* #,##0.0000\ _P_t_s_-;_-* &quot;-&quot;\ _P_t_s_-;_-@_-"/>
    <numFmt numFmtId="205" formatCode="0.0%"/>
    <numFmt numFmtId="206" formatCode="_-* #,##0.0_-;\-* #,##0.0_-;_-* &quot;-&quot;??_-;_-@_-"/>
    <numFmt numFmtId="207" formatCode="0.000"/>
    <numFmt numFmtId="208" formatCode="#,##0.000"/>
    <numFmt numFmtId="209" formatCode="_-* #,##0.000_-;\-* #,##0.000_-;_-* &quot;-&quot;??_-;_-@_-"/>
    <numFmt numFmtId="210" formatCode="_-* #,##0.0000_-;\-* #,##0.0000_-;_-* &quot;-&quot;??_-;_-@_-"/>
    <numFmt numFmtId="211" formatCode="#;#;\-"/>
    <numFmt numFmtId="212" formatCode="###\ ###\ ###"/>
    <numFmt numFmtId="213" formatCode="_([$€-2]\ * #,##0.00_);_([$€-2]\ * \(#,##0.00\);_([$€-2]\ * &quot;-&quot;??_)"/>
    <numFmt numFmtId="214" formatCode="_(* #,##0.0_);_(* \(#,##0.0\);_(* &quot;-&quot;??_);_(@_)"/>
    <numFmt numFmtId="215" formatCode="_-* #,##0.0\ _P_t_s_-;\-* #,##0.0\ _P_t_s_-;_-* &quot;-&quot;\ _P_t_s_-;_-@_-"/>
    <numFmt numFmtId="216" formatCode="_-* #,##0_-;\-* #,##0_-;_-* &quot;-&quot;??_-;_-@_-"/>
    <numFmt numFmtId="217" formatCode="_ * #,##0.0_ ;_ * \-#,##0.0_ ;_ * &quot;-&quot;_ ;_ @_ "/>
    <numFmt numFmtId="218" formatCode="_ * #,##0.00_ ;_ * \-#,##0.00_ ;_ * &quot;-&quot;_ ;_ @_ "/>
    <numFmt numFmtId="219" formatCode="0.0000"/>
    <numFmt numFmtId="220" formatCode="_(* #,##0_);_(* \(#,##0\);_(* &quot;-&quot;??_);_(@_)"/>
    <numFmt numFmtId="221" formatCode="_ * #,##0_ ;_ * \-#,##0_ ;_ * &quot;-&quot;??_ ;_ @_ "/>
    <numFmt numFmtId="222" formatCode="_ * #,##0.000_ ;_ * \-#,##0.000_ ;_ * &quot;-&quot;??_ ;_ @_ "/>
    <numFmt numFmtId="223" formatCode="0.00000"/>
    <numFmt numFmtId="224" formatCode="[$-280A]dddd\,\ dd&quot; de &quot;mmmm&quot; de &quot;yyyy"/>
    <numFmt numFmtId="225" formatCode="[$-280A]hh:mm:ss\ AM/PM"/>
    <numFmt numFmtId="226" formatCode="&quot;S/.&quot;\ #,##0.00"/>
    <numFmt numFmtId="227" formatCode="#,##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7" fontId="28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1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9" fillId="24" borderId="0" xfId="94" applyFont="1" applyFill="1" applyBorder="1">
      <alignment/>
      <protection/>
    </xf>
    <xf numFmtId="17" fontId="30" fillId="26" borderId="10" xfId="94" applyNumberFormat="1" applyFont="1" applyFill="1" applyBorder="1" applyAlignment="1" quotePrefix="1">
      <alignment horizontal="center" vertical="center" wrapText="1"/>
      <protection/>
    </xf>
    <xf numFmtId="17" fontId="30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0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0" fillId="26" borderId="10" xfId="94" applyFont="1" applyFill="1" applyBorder="1" applyAlignment="1">
      <alignment vertical="center"/>
      <protection/>
    </xf>
    <xf numFmtId="3" fontId="30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ont="1" applyFill="1" applyBorder="1" applyAlignment="1">
      <alignment horizontal="center" vertical="center" wrapText="1"/>
    </xf>
    <xf numFmtId="0" fontId="22" fillId="24" borderId="0" xfId="94" applyFont="1" applyFill="1" applyAlignment="1">
      <alignment vertical="center"/>
      <protection/>
    </xf>
    <xf numFmtId="0" fontId="0" fillId="25" borderId="17" xfId="94" applyFont="1" applyFill="1" applyBorder="1" applyAlignment="1">
      <alignment vertical="center"/>
      <protection/>
    </xf>
    <xf numFmtId="0" fontId="0" fillId="25" borderId="17" xfId="94" applyFont="1" applyFill="1" applyBorder="1" applyAlignment="1">
      <alignment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30" fillId="26" borderId="17" xfId="94" applyFont="1" applyFill="1" applyBorder="1" applyAlignment="1">
      <alignment horizontal="center" vertical="center"/>
      <protection/>
    </xf>
    <xf numFmtId="0" fontId="0" fillId="25" borderId="17" xfId="0" applyFill="1" applyBorder="1" applyAlignment="1">
      <alignment horizontal="center" vertical="center" wrapText="1"/>
    </xf>
    <xf numFmtId="0" fontId="0" fillId="24" borderId="0" xfId="94" applyFont="1" applyFill="1" applyBorder="1" applyAlignment="1">
      <alignment horizontal="left" vertical="center" wrapText="1"/>
      <protection/>
    </xf>
    <xf numFmtId="0" fontId="0" fillId="0" borderId="18" xfId="0" applyFont="1" applyBorder="1" applyAlignment="1">
      <alignment horizontal="left" wrapText="1"/>
    </xf>
    <xf numFmtId="0" fontId="22" fillId="24" borderId="0" xfId="94" applyFont="1" applyFill="1" applyAlignment="1">
      <alignment horizontal="center" vertical="center"/>
      <protection/>
    </xf>
    <xf numFmtId="0" fontId="30" fillId="26" borderId="17" xfId="94" applyFont="1" applyFill="1" applyBorder="1" applyAlignment="1">
      <alignment horizontal="center" vertical="center"/>
      <protection/>
    </xf>
    <xf numFmtId="0" fontId="21" fillId="25" borderId="17" xfId="0" applyFont="1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667000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667000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667000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AT58"/>
  <sheetViews>
    <sheetView showGridLines="0" tabSelected="1" view="pageBreakPreview" zoomScale="73" zoomScaleNormal="73" zoomScaleSheetLayoutView="73" zoomScalePageLayoutView="40" workbookViewId="0" topLeftCell="A1">
      <selection activeCell="AF57" sqref="AF57"/>
    </sheetView>
  </sheetViews>
  <sheetFormatPr defaultColWidth="11.421875" defaultRowHeight="12.75"/>
  <cols>
    <col min="1" max="1" width="7.57421875" style="1" customWidth="1"/>
    <col min="2" max="2" width="32.421875" style="3" customWidth="1"/>
    <col min="3" max="3" width="15.57421875" style="3" hidden="1" customWidth="1"/>
    <col min="4" max="5" width="15.7109375" style="3" hidden="1" customWidth="1"/>
    <col min="6" max="6" width="15.7109375" style="1" hidden="1" customWidth="1"/>
    <col min="7" max="7" width="16.421875" style="1" hidden="1" customWidth="1"/>
    <col min="8" max="8" width="15.8515625" style="1" hidden="1" customWidth="1"/>
    <col min="9" max="9" width="25.7109375" style="1" hidden="1" customWidth="1"/>
    <col min="10" max="10" width="15.7109375" style="1" hidden="1" customWidth="1"/>
    <col min="11" max="11" width="15.140625" style="1" hidden="1" customWidth="1"/>
    <col min="12" max="12" width="15.421875" style="1" hidden="1" customWidth="1"/>
    <col min="13" max="13" width="15.57421875" style="1" hidden="1" customWidth="1"/>
    <col min="14" max="14" width="17.7109375" style="1" hidden="1" customWidth="1"/>
    <col min="15" max="16" width="15.140625" style="1" hidden="1" customWidth="1"/>
    <col min="17" max="17" width="30.8515625" style="1" hidden="1" customWidth="1"/>
    <col min="18" max="18" width="28.421875" style="1" hidden="1" customWidth="1"/>
    <col min="19" max="19" width="21.00390625" style="1" hidden="1" customWidth="1"/>
    <col min="20" max="20" width="15.8515625" style="1" hidden="1" customWidth="1"/>
    <col min="21" max="21" width="16.57421875" style="1" hidden="1" customWidth="1"/>
    <col min="22" max="23" width="15.140625" style="1" hidden="1" customWidth="1"/>
    <col min="24" max="24" width="35.8515625" style="1" hidden="1" customWidth="1"/>
    <col min="25" max="25" width="21.28125" style="1" hidden="1" customWidth="1"/>
    <col min="26" max="33" width="11.421875" style="1" customWidth="1"/>
    <col min="34" max="34" width="14.421875" style="1" customWidth="1"/>
    <col min="35" max="35" width="13.140625" style="1" customWidth="1"/>
    <col min="36" max="36" width="14.57421875" style="1" customWidth="1"/>
    <col min="37" max="37" width="16.7109375" style="1" customWidth="1"/>
    <col min="38" max="38" width="16.140625" style="1" customWidth="1"/>
    <col min="39" max="16384" width="11.421875" style="1" customWidth="1"/>
  </cols>
  <sheetData>
    <row r="3" spans="3:42" ht="24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2" t="s">
        <v>1</v>
      </c>
      <c r="AC3" s="32"/>
      <c r="AD3" s="32"/>
      <c r="AE3" s="32"/>
      <c r="AF3" s="32"/>
      <c r="AG3" s="32"/>
      <c r="AH3" s="32"/>
      <c r="AI3" s="32"/>
      <c r="AJ3" s="32"/>
      <c r="AK3" s="24"/>
      <c r="AL3" s="24"/>
      <c r="AM3" s="24"/>
      <c r="AN3" s="24"/>
      <c r="AO3" s="24"/>
      <c r="AP3" s="24"/>
    </row>
    <row r="4" spans="3:37" ht="12.75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32" t="s">
        <v>49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2:5" ht="12.75">
      <c r="B5" s="14"/>
      <c r="C5" s="14"/>
      <c r="D5" s="14"/>
      <c r="E5" s="14"/>
    </row>
    <row r="6" spans="2:46" ht="12.75">
      <c r="B6" s="2"/>
      <c r="C6" s="2"/>
      <c r="D6" s="2"/>
      <c r="E6" s="2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2:46" ht="12.75">
      <c r="B7" s="4" t="s">
        <v>2</v>
      </c>
      <c r="T7" s="3" t="s">
        <v>3</v>
      </c>
      <c r="U7" s="3" t="s">
        <v>3</v>
      </c>
      <c r="V7" s="3" t="s">
        <v>3</v>
      </c>
      <c r="W7" s="3" t="s">
        <v>3</v>
      </c>
      <c r="X7" s="3" t="s">
        <v>3</v>
      </c>
      <c r="Y7" s="3" t="s">
        <v>3</v>
      </c>
      <c r="Z7" s="3" t="s">
        <v>3</v>
      </c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</row>
    <row r="8" spans="2:26" ht="12.75">
      <c r="B8" s="4" t="s">
        <v>4</v>
      </c>
      <c r="T8" s="3" t="s">
        <v>5</v>
      </c>
      <c r="U8" s="3" t="s">
        <v>5</v>
      </c>
      <c r="V8" s="3" t="s">
        <v>5</v>
      </c>
      <c r="W8" s="3" t="s">
        <v>5</v>
      </c>
      <c r="X8" s="3" t="s">
        <v>5</v>
      </c>
      <c r="Y8" s="3" t="s">
        <v>5</v>
      </c>
      <c r="Z8" s="3" t="s">
        <v>5</v>
      </c>
    </row>
    <row r="9" spans="2:26" ht="12.75">
      <c r="B9" s="4" t="s">
        <v>6</v>
      </c>
      <c r="T9" s="3" t="s">
        <v>7</v>
      </c>
      <c r="U9" s="3" t="s">
        <v>7</v>
      </c>
      <c r="V9" s="3" t="s">
        <v>7</v>
      </c>
      <c r="W9" s="3" t="s">
        <v>7</v>
      </c>
      <c r="X9" s="3" t="s">
        <v>7</v>
      </c>
      <c r="Y9" s="3" t="s">
        <v>7</v>
      </c>
      <c r="Z9" s="3" t="s">
        <v>7</v>
      </c>
    </row>
    <row r="11" spans="2:5" ht="14.25">
      <c r="B11" s="2" t="s">
        <v>16</v>
      </c>
      <c r="C11" s="2"/>
      <c r="D11" s="2"/>
      <c r="E11" s="2"/>
    </row>
    <row r="12" spans="6:7" ht="13.5" thickBot="1">
      <c r="F12" s="5">
        <v>31</v>
      </c>
      <c r="G12" s="5">
        <v>28</v>
      </c>
    </row>
    <row r="13" spans="2:38" ht="28.5" customHeight="1" thickBot="1">
      <c r="B13" s="6" t="s">
        <v>8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</row>
    <row r="14" spans="2:38" ht="16.5" customHeight="1" thickBot="1">
      <c r="B14" s="8" t="s">
        <v>18</v>
      </c>
      <c r="C14" s="10">
        <v>7220.37</v>
      </c>
      <c r="D14" s="10">
        <v>6578.63</v>
      </c>
      <c r="E14" s="10">
        <v>7444.97</v>
      </c>
      <c r="F14" s="10">
        <v>7679.7</v>
      </c>
      <c r="G14" s="10">
        <v>8341.502863221112</v>
      </c>
      <c r="H14" s="10">
        <v>9175.653149543223</v>
      </c>
      <c r="I14" s="10">
        <v>8561.51467362397</v>
      </c>
      <c r="J14" s="10">
        <v>9177.830710424445</v>
      </c>
      <c r="K14" s="10">
        <v>8336.681984873405</v>
      </c>
      <c r="L14" s="10">
        <v>9410.737581972093</v>
      </c>
      <c r="M14" s="10">
        <v>9062.12756683262</v>
      </c>
      <c r="N14" s="10">
        <v>8853.45534645167</v>
      </c>
      <c r="O14" s="10">
        <v>9523.49</v>
      </c>
      <c r="P14" s="10">
        <v>8454.73</v>
      </c>
      <c r="Q14" s="10">
        <v>9300.2</v>
      </c>
      <c r="R14" s="10">
        <v>10039.05</v>
      </c>
      <c r="S14" s="10">
        <v>11208.4505530693</v>
      </c>
      <c r="T14" s="10">
        <v>10204.1942906131</v>
      </c>
      <c r="U14" s="10">
        <v>11224.6137196744</v>
      </c>
      <c r="V14" s="10">
        <v>11443.795597428</v>
      </c>
      <c r="W14" s="10">
        <v>11036.5186749501</v>
      </c>
      <c r="X14" s="10">
        <v>11645.8186062776</v>
      </c>
      <c r="Y14" s="10">
        <v>10082.015564252</v>
      </c>
      <c r="Z14" s="10">
        <v>10930.4568550846</v>
      </c>
      <c r="AA14" s="10">
        <v>10679.9882589249</v>
      </c>
      <c r="AB14" s="10">
        <v>9939.97795248814</v>
      </c>
      <c r="AC14" s="10">
        <v>10848.831853283718</v>
      </c>
      <c r="AD14" s="10">
        <v>10526.573161095192</v>
      </c>
      <c r="AE14" s="10">
        <v>14455.526202704608</v>
      </c>
      <c r="AF14" s="10">
        <v>18339.482719461274</v>
      </c>
      <c r="AG14" s="10">
        <v>15691.89833467683</v>
      </c>
      <c r="AH14" s="10">
        <v>13907.905368519958</v>
      </c>
      <c r="AI14" s="10">
        <v>12985.252361758496</v>
      </c>
      <c r="AJ14" s="10">
        <v>11312.26402526485</v>
      </c>
      <c r="AK14" s="10">
        <v>10634.916557330935</v>
      </c>
      <c r="AL14" s="10">
        <v>11698.408213064027</v>
      </c>
    </row>
    <row r="15" spans="2:38" ht="16.5" customHeight="1" thickBot="1">
      <c r="B15" s="9" t="s">
        <v>19</v>
      </c>
      <c r="C15" s="10">
        <v>2472.37</v>
      </c>
      <c r="D15" s="10">
        <v>2177.89</v>
      </c>
      <c r="E15" s="10">
        <v>2351.78</v>
      </c>
      <c r="F15" s="10">
        <v>2388.05</v>
      </c>
      <c r="G15" s="10">
        <v>2744.888015580866</v>
      </c>
      <c r="H15" s="10">
        <v>3019.376817138953</v>
      </c>
      <c r="I15" s="10">
        <v>2912.311355846476</v>
      </c>
      <c r="J15" s="10">
        <v>3201.931030504962</v>
      </c>
      <c r="K15" s="10">
        <v>2942.864077574741</v>
      </c>
      <c r="L15" s="10">
        <v>3352.7967998561717</v>
      </c>
      <c r="M15" s="10">
        <v>3290.301358767846</v>
      </c>
      <c r="N15" s="10">
        <v>2944.3458895187446</v>
      </c>
      <c r="O15" s="10">
        <v>3248.2186031426954</v>
      </c>
      <c r="P15" s="10">
        <v>2733.8285938907525</v>
      </c>
      <c r="Q15" s="10">
        <v>3007.211453279828</v>
      </c>
      <c r="R15" s="10">
        <v>3059.56</v>
      </c>
      <c r="S15" s="10">
        <v>3452.002140979777</v>
      </c>
      <c r="T15" s="10">
        <v>3334.711435375</v>
      </c>
      <c r="U15" s="10">
        <v>3668.1825789125</v>
      </c>
      <c r="V15" s="10">
        <v>3760.71219636755</v>
      </c>
      <c r="W15" s="10">
        <v>3867.26406409464</v>
      </c>
      <c r="X15" s="10">
        <v>4205.33534500729</v>
      </c>
      <c r="Y15" s="10">
        <v>3642.35998356286</v>
      </c>
      <c r="Z15" s="10">
        <v>3800.96786111206</v>
      </c>
      <c r="AA15" s="10">
        <v>3570.60950190346</v>
      </c>
      <c r="AB15" s="10">
        <v>3279.1874034631</v>
      </c>
      <c r="AC15" s="10">
        <v>3640.629687816387</v>
      </c>
      <c r="AD15" s="10">
        <v>3362.0553119092006</v>
      </c>
      <c r="AE15" s="10">
        <v>2889.721296523482</v>
      </c>
      <c r="AF15" s="10">
        <v>3516.0552673720454</v>
      </c>
      <c r="AG15" s="10">
        <v>4812.397795912764</v>
      </c>
      <c r="AH15" s="10">
        <v>5204.237525740958</v>
      </c>
      <c r="AI15" s="10">
        <v>6297.575823508877</v>
      </c>
      <c r="AJ15" s="10">
        <v>6108.167820187549</v>
      </c>
      <c r="AK15" s="10">
        <v>5534.296045771198</v>
      </c>
      <c r="AL15" s="10">
        <v>6087.725650348319</v>
      </c>
    </row>
    <row r="16" spans="2:38" ht="16.5" customHeight="1" thickBot="1">
      <c r="B16" s="9" t="s">
        <v>20</v>
      </c>
      <c r="C16" s="10">
        <f aca="true" t="shared" si="0" ref="C16:H16">+SUM(C17:C18)</f>
        <v>3724.7</v>
      </c>
      <c r="D16" s="10">
        <f t="shared" si="0"/>
        <v>3446.33</v>
      </c>
      <c r="E16" s="10">
        <f t="shared" si="0"/>
        <v>3763.57</v>
      </c>
      <c r="F16" s="10">
        <f t="shared" si="0"/>
        <v>3903.52</v>
      </c>
      <c r="G16" s="10">
        <f t="shared" si="0"/>
        <v>4238.3993182099775</v>
      </c>
      <c r="H16" s="10">
        <f t="shared" si="0"/>
        <v>4662.239250030976</v>
      </c>
      <c r="I16" s="10">
        <f aca="true" t="shared" si="1" ref="I16:N16">+SUM(I17:I18)</f>
        <v>4227.940625443505</v>
      </c>
      <c r="J16" s="10">
        <f t="shared" si="1"/>
        <v>4446.565313691391</v>
      </c>
      <c r="K16" s="10">
        <f t="shared" si="1"/>
        <v>4075.849067845178</v>
      </c>
      <c r="L16" s="10">
        <f t="shared" si="1"/>
        <v>4559.22733024903</v>
      </c>
      <c r="M16" s="10">
        <f t="shared" si="1"/>
        <v>4417.670280725568</v>
      </c>
      <c r="N16" s="10">
        <f t="shared" si="1"/>
        <v>4154.157434356518</v>
      </c>
      <c r="O16" s="10">
        <f>+SUM(O17:O18)</f>
        <v>4274.4699314902045</v>
      </c>
      <c r="P16" s="10">
        <f>+SUM(P17:P18)</f>
        <v>3788.143359194013</v>
      </c>
      <c r="Q16" s="10">
        <f>+SUM(Q17:Q18)</f>
        <v>4166.957695113415</v>
      </c>
      <c r="R16" s="10">
        <f>+SUM(R17:R18)</f>
        <v>4414.43</v>
      </c>
      <c r="S16" s="10">
        <f>+SUM(S17:S18)</f>
        <v>4810.5175298234935</v>
      </c>
      <c r="T16" s="10">
        <f>+T17+T18</f>
        <v>4693.60159333656</v>
      </c>
      <c r="U16" s="10">
        <f>+SUM(U17:U18)</f>
        <v>5162.96175267022</v>
      </c>
      <c r="V16" s="10">
        <f>+V17+V18</f>
        <v>4854.77457096666</v>
      </c>
      <c r="W16" s="10">
        <f aca="true" t="shared" si="2" ref="W16:AL16">+SUM(W17:W18)</f>
        <v>5053.36535230479</v>
      </c>
      <c r="X16" s="10">
        <f t="shared" si="2"/>
        <v>5010.20080627241</v>
      </c>
      <c r="Y16" s="10">
        <f t="shared" si="2"/>
        <v>4505.76447623887</v>
      </c>
      <c r="Z16" s="10">
        <f t="shared" si="2"/>
        <v>4761.11582207531</v>
      </c>
      <c r="AA16" s="10">
        <f t="shared" si="2"/>
        <v>4829.28842491474</v>
      </c>
      <c r="AB16" s="10">
        <f t="shared" si="2"/>
        <v>4564.13609862498</v>
      </c>
      <c r="AC16" s="10">
        <f t="shared" si="2"/>
        <v>4531.402206466322</v>
      </c>
      <c r="AD16" s="10">
        <f t="shared" si="2"/>
        <v>3830.750598853027</v>
      </c>
      <c r="AE16" s="10">
        <f t="shared" si="2"/>
        <v>3315.4953198196226</v>
      </c>
      <c r="AF16" s="10">
        <f t="shared" si="2"/>
        <v>3858.1281917204005</v>
      </c>
      <c r="AG16" s="10">
        <f t="shared" si="2"/>
        <v>5050.348088795829</v>
      </c>
      <c r="AH16" s="10">
        <f t="shared" si="2"/>
        <v>5110.168352477241</v>
      </c>
      <c r="AI16" s="10">
        <f t="shared" si="2"/>
        <v>5028.681374012735</v>
      </c>
      <c r="AJ16" s="10">
        <f t="shared" si="2"/>
        <v>4443.124521652297</v>
      </c>
      <c r="AK16" s="10">
        <f t="shared" si="2"/>
        <v>4046.703201915288</v>
      </c>
      <c r="AL16" s="10">
        <f t="shared" si="2"/>
        <v>4451.373522106817</v>
      </c>
    </row>
    <row r="17" spans="2:38" ht="16.5" customHeight="1">
      <c r="B17" s="17" t="s">
        <v>45</v>
      </c>
      <c r="C17" s="21">
        <v>2483.39</v>
      </c>
      <c r="D17" s="21">
        <v>2272.92</v>
      </c>
      <c r="E17" s="21">
        <v>2436.28</v>
      </c>
      <c r="F17" s="21">
        <v>2518.65</v>
      </c>
      <c r="G17" s="21">
        <v>2641.2017691356345</v>
      </c>
      <c r="H17" s="21">
        <v>2905.3219460491982</v>
      </c>
      <c r="I17" s="21">
        <v>2697.8483900755277</v>
      </c>
      <c r="J17" s="21">
        <v>2919.4120744850743</v>
      </c>
      <c r="K17" s="21">
        <v>2450.291937700062</v>
      </c>
      <c r="L17" s="21">
        <v>2950.9639854257202</v>
      </c>
      <c r="M17" s="21">
        <v>2884.237852754066</v>
      </c>
      <c r="N17" s="21">
        <v>2727.6091611145803</v>
      </c>
      <c r="O17" s="21">
        <v>2938.7088181596564</v>
      </c>
      <c r="P17" s="21">
        <v>2465.314781693394</v>
      </c>
      <c r="Q17" s="21">
        <v>2711.8462598627334</v>
      </c>
      <c r="R17" s="21">
        <v>2876.54</v>
      </c>
      <c r="S17" s="21">
        <v>3022.050566478028</v>
      </c>
      <c r="T17" s="21">
        <v>2961.2645690238</v>
      </c>
      <c r="U17" s="21">
        <v>3257.39102592618</v>
      </c>
      <c r="V17" s="21">
        <v>3160.01891637488</v>
      </c>
      <c r="W17" s="21">
        <v>3217.33068022477</v>
      </c>
      <c r="X17" s="21">
        <v>3351.78513570664</v>
      </c>
      <c r="Y17" s="21">
        <v>2959.06124612658</v>
      </c>
      <c r="Z17" s="21">
        <v>3232.58831946796</v>
      </c>
      <c r="AA17" s="21">
        <v>3245.61549091483</v>
      </c>
      <c r="AB17" s="21">
        <v>3027.11531933609</v>
      </c>
      <c r="AC17" s="21">
        <v>3337.6285948121476</v>
      </c>
      <c r="AD17" s="21">
        <v>3202.9650609116707</v>
      </c>
      <c r="AE17" s="21">
        <v>1972.1834777961537</v>
      </c>
      <c r="AF17" s="21">
        <v>1586.5856350789516</v>
      </c>
      <c r="AG17" s="21">
        <v>1897.014747435478</v>
      </c>
      <c r="AH17" s="21">
        <v>1687.4050295497057</v>
      </c>
      <c r="AI17" s="21">
        <v>1993.4185097337304</v>
      </c>
      <c r="AJ17" s="21">
        <v>1831.0194952352485</v>
      </c>
      <c r="AK17" s="21">
        <v>2079.9948781289554</v>
      </c>
      <c r="AL17" s="21">
        <v>2287.9943659418514</v>
      </c>
    </row>
    <row r="18" spans="2:38" ht="16.5" customHeight="1" thickBot="1">
      <c r="B18" s="18" t="s">
        <v>46</v>
      </c>
      <c r="C18" s="22">
        <v>1241.31</v>
      </c>
      <c r="D18" s="22">
        <v>1173.41</v>
      </c>
      <c r="E18" s="22">
        <v>1327.29</v>
      </c>
      <c r="F18" s="22">
        <v>1384.87</v>
      </c>
      <c r="G18" s="22">
        <v>1597.1975490743432</v>
      </c>
      <c r="H18" s="22">
        <v>1756.9173039817779</v>
      </c>
      <c r="I18" s="22">
        <v>1530.0922353679778</v>
      </c>
      <c r="J18" s="22">
        <v>1527.1532392063161</v>
      </c>
      <c r="K18" s="22">
        <v>1625.5571301451157</v>
      </c>
      <c r="L18" s="22">
        <v>1608.2633448233098</v>
      </c>
      <c r="M18" s="22">
        <v>1533.4324279715022</v>
      </c>
      <c r="N18" s="22">
        <v>1426.5482732419375</v>
      </c>
      <c r="O18" s="22">
        <v>1335.7611133305477</v>
      </c>
      <c r="P18" s="22">
        <v>1322.828577500619</v>
      </c>
      <c r="Q18" s="22">
        <v>1455.111435250681</v>
      </c>
      <c r="R18" s="22">
        <v>1537.89</v>
      </c>
      <c r="S18" s="22">
        <v>1788.4669633454653</v>
      </c>
      <c r="T18" s="22">
        <v>1732.33702431276</v>
      </c>
      <c r="U18" s="22">
        <v>1905.57072674404</v>
      </c>
      <c r="V18" s="22">
        <v>1694.75565459178</v>
      </c>
      <c r="W18" s="22">
        <v>1836.03467208002</v>
      </c>
      <c r="X18" s="22">
        <v>1658.41567056577</v>
      </c>
      <c r="Y18" s="22">
        <v>1546.70323011229</v>
      </c>
      <c r="Z18" s="22">
        <v>1528.52750260735</v>
      </c>
      <c r="AA18" s="22">
        <v>1583.67293399991</v>
      </c>
      <c r="AB18" s="22">
        <v>1537.02077928889</v>
      </c>
      <c r="AC18" s="22">
        <v>1193.773611654175</v>
      </c>
      <c r="AD18" s="22">
        <v>627.7855379413562</v>
      </c>
      <c r="AE18" s="22">
        <v>1343.311842023469</v>
      </c>
      <c r="AF18" s="22">
        <v>2271.5425566414488</v>
      </c>
      <c r="AG18" s="22">
        <v>3153.3333413603514</v>
      </c>
      <c r="AH18" s="22">
        <v>3422.763322927535</v>
      </c>
      <c r="AI18" s="22">
        <v>3035.262864279005</v>
      </c>
      <c r="AJ18" s="22">
        <v>2612.1050264170485</v>
      </c>
      <c r="AK18" s="22">
        <v>1966.7083237863326</v>
      </c>
      <c r="AL18" s="22">
        <v>2163.379156164966</v>
      </c>
    </row>
    <row r="19" spans="2:38" ht="16.5" customHeight="1" thickBot="1">
      <c r="B19" s="9" t="s">
        <v>21</v>
      </c>
      <c r="C19" s="10">
        <v>27839.75</v>
      </c>
      <c r="D19" s="10">
        <v>26642.11</v>
      </c>
      <c r="E19" s="10">
        <v>28949.57</v>
      </c>
      <c r="F19" s="10">
        <v>31743.53</v>
      </c>
      <c r="G19" s="10">
        <v>32012.137702460277</v>
      </c>
      <c r="H19" s="10">
        <v>35213.35147270631</v>
      </c>
      <c r="I19" s="10">
        <v>29360.293019808087</v>
      </c>
      <c r="J19" s="10">
        <v>30460.22447454234</v>
      </c>
      <c r="K19" s="10">
        <v>28420.987116702338</v>
      </c>
      <c r="L19" s="10">
        <v>29725.949044695644</v>
      </c>
      <c r="M19" s="10">
        <v>31974.97901759647</v>
      </c>
      <c r="N19" s="10">
        <v>28423.409363558952</v>
      </c>
      <c r="O19" s="10">
        <v>28339.408103329763</v>
      </c>
      <c r="P19" s="10">
        <v>26741.25459636157</v>
      </c>
      <c r="Q19" s="10">
        <v>29415.38005599773</v>
      </c>
      <c r="R19" s="10">
        <v>33537.05</v>
      </c>
      <c r="S19" s="10">
        <v>31723.03461202176</v>
      </c>
      <c r="T19" s="10">
        <v>28717.9514186787</v>
      </c>
      <c r="U19" s="10">
        <v>31589.7465605465</v>
      </c>
      <c r="V19" s="10">
        <v>31308.5407339728</v>
      </c>
      <c r="W19" s="10">
        <v>30950.5026150177</v>
      </c>
      <c r="X19" s="10">
        <v>30887.5684204066</v>
      </c>
      <c r="Y19" s="10">
        <v>31237.1075271882</v>
      </c>
      <c r="Z19" s="10">
        <v>27660.2060745275</v>
      </c>
      <c r="AA19" s="10">
        <v>28909.9577275605</v>
      </c>
      <c r="AB19" s="10">
        <v>28344.8568438899</v>
      </c>
      <c r="AC19" s="10">
        <v>18252.090808232</v>
      </c>
      <c r="AD19" s="10">
        <v>9647.052760410072</v>
      </c>
      <c r="AE19" s="10">
        <v>21190.96540997334</v>
      </c>
      <c r="AF19" s="10">
        <v>25188.616978134087</v>
      </c>
      <c r="AG19" s="10">
        <v>32662.799029393787</v>
      </c>
      <c r="AH19" s="10">
        <v>33132.6575646627</v>
      </c>
      <c r="AI19" s="10">
        <v>33116.29795629775</v>
      </c>
      <c r="AJ19" s="10">
        <v>32205.463116435963</v>
      </c>
      <c r="AK19" s="10">
        <v>30784.88021922012</v>
      </c>
      <c r="AL19" s="10">
        <v>33863.36824114213</v>
      </c>
    </row>
    <row r="20" spans="2:38" ht="16.5" customHeight="1" thickBot="1">
      <c r="B20" s="9" t="s">
        <v>22</v>
      </c>
      <c r="C20" s="10">
        <v>22882.56</v>
      </c>
      <c r="D20" s="10">
        <v>20662.09</v>
      </c>
      <c r="E20" s="10">
        <v>25526.02</v>
      </c>
      <c r="F20" s="10">
        <v>28803.42</v>
      </c>
      <c r="G20" s="10">
        <v>36735.12353295134</v>
      </c>
      <c r="H20" s="10">
        <v>40408.63588624648</v>
      </c>
      <c r="I20" s="10">
        <v>26533.728766139116</v>
      </c>
      <c r="J20" s="10">
        <v>26536.556444935864</v>
      </c>
      <c r="K20" s="10">
        <v>22755.33757766544</v>
      </c>
      <c r="L20" s="10">
        <v>27946.93482223845</v>
      </c>
      <c r="M20" s="10">
        <v>25546.56554678694</v>
      </c>
      <c r="N20" s="10">
        <v>27413.214858365467</v>
      </c>
      <c r="O20" s="10">
        <v>25214.333553960223</v>
      </c>
      <c r="P20" s="10">
        <v>22220.57775981614</v>
      </c>
      <c r="Q20" s="10">
        <v>24442.635535797755</v>
      </c>
      <c r="R20" s="10">
        <v>26398.75</v>
      </c>
      <c r="S20" s="10">
        <v>31320.43300946566</v>
      </c>
      <c r="T20" s="10">
        <v>25841.0917190059</v>
      </c>
      <c r="U20" s="10">
        <v>28425.2008909065</v>
      </c>
      <c r="V20" s="10">
        <v>25578.2615587216</v>
      </c>
      <c r="W20" s="10">
        <v>25706.6483745884</v>
      </c>
      <c r="X20" s="10">
        <v>27760.8018893055</v>
      </c>
      <c r="Y20" s="10">
        <v>26038.3742392775</v>
      </c>
      <c r="Z20" s="10">
        <v>25798.5154672578</v>
      </c>
      <c r="AA20" s="10">
        <v>26449.8086619598</v>
      </c>
      <c r="AB20" s="10">
        <v>25705.5182620811</v>
      </c>
      <c r="AC20" s="10">
        <v>19925.11885197751</v>
      </c>
      <c r="AD20" s="10">
        <v>8334.306852644877</v>
      </c>
      <c r="AE20" s="10">
        <v>11799.494587718233</v>
      </c>
      <c r="AF20" s="10">
        <v>28220.92756179558</v>
      </c>
      <c r="AG20" s="10">
        <v>27754.21088024609</v>
      </c>
      <c r="AH20" s="10">
        <v>25803.068263603836</v>
      </c>
      <c r="AI20" s="10">
        <v>27577.463731557713</v>
      </c>
      <c r="AJ20" s="10">
        <v>28211.662095168314</v>
      </c>
      <c r="AK20" s="10">
        <v>31737.706627351417</v>
      </c>
      <c r="AL20" s="10">
        <v>34911.477290086565</v>
      </c>
    </row>
    <row r="21" spans="2:38" ht="16.5" customHeight="1" thickBot="1">
      <c r="B21" s="9" t="s">
        <v>23</v>
      </c>
      <c r="C21" s="10">
        <v>63355.14</v>
      </c>
      <c r="D21" s="10">
        <v>55379.68</v>
      </c>
      <c r="E21" s="10">
        <v>57444.07</v>
      </c>
      <c r="F21" s="10">
        <v>73200.8</v>
      </c>
      <c r="G21" s="10">
        <v>72258.83334506239</v>
      </c>
      <c r="H21" s="10">
        <v>79484.71667956862</v>
      </c>
      <c r="I21" s="10">
        <v>72581.67272678373</v>
      </c>
      <c r="J21" s="10">
        <v>63921.55764389109</v>
      </c>
      <c r="K21" s="10">
        <v>82995.62325736406</v>
      </c>
      <c r="L21" s="10">
        <v>78214.19438948508</v>
      </c>
      <c r="M21" s="10">
        <v>85367.69008606831</v>
      </c>
      <c r="N21" s="10">
        <v>84887.73936061177</v>
      </c>
      <c r="O21" s="10">
        <v>62048.882571076865</v>
      </c>
      <c r="P21" s="10">
        <v>53934.75063043551</v>
      </c>
      <c r="Q21" s="10">
        <v>59328.225693479064</v>
      </c>
      <c r="R21" s="10">
        <v>77482.87</v>
      </c>
      <c r="S21" s="10">
        <v>78186.92769827555</v>
      </c>
      <c r="T21" s="10">
        <v>67421.2762332556</v>
      </c>
      <c r="U21" s="10">
        <v>74163.4038565812</v>
      </c>
      <c r="V21" s="10">
        <v>74341.8986502986</v>
      </c>
      <c r="W21" s="10">
        <v>76636.6828715545</v>
      </c>
      <c r="X21" s="10">
        <v>74827.0154053261</v>
      </c>
      <c r="Y21" s="10">
        <v>77467.5352546573</v>
      </c>
      <c r="Z21" s="10">
        <v>64599.3977952265</v>
      </c>
      <c r="AA21" s="10">
        <v>61192.490471963</v>
      </c>
      <c r="AB21" s="10">
        <v>75191.9370202088</v>
      </c>
      <c r="AC21" s="10">
        <v>48306.45552604798</v>
      </c>
      <c r="AD21" s="10">
        <v>17967.001958412846</v>
      </c>
      <c r="AE21" s="10">
        <v>19282.2768233715</v>
      </c>
      <c r="AF21" s="10">
        <v>24854.876574148744</v>
      </c>
      <c r="AG21" s="10">
        <v>35660.75839344272</v>
      </c>
      <c r="AH21" s="10">
        <v>43548.28122183509</v>
      </c>
      <c r="AI21" s="10">
        <v>55390.22100414966</v>
      </c>
      <c r="AJ21" s="10">
        <v>55975.99748869829</v>
      </c>
      <c r="AK21" s="10">
        <v>56752.31629200686</v>
      </c>
      <c r="AL21" s="10">
        <v>62427.547921207544</v>
      </c>
    </row>
    <row r="22" spans="2:38" ht="16.5" customHeight="1" thickBot="1">
      <c r="B22" s="11" t="s">
        <v>24</v>
      </c>
      <c r="C22" s="10">
        <v>61625.87</v>
      </c>
      <c r="D22" s="10">
        <v>57475.3</v>
      </c>
      <c r="E22" s="10">
        <v>63431.02</v>
      </c>
      <c r="F22" s="10">
        <v>62108.84</v>
      </c>
      <c r="G22" s="10">
        <v>64424.19164783009</v>
      </c>
      <c r="H22" s="10">
        <v>70866.6108126131</v>
      </c>
      <c r="I22" s="10">
        <v>63075.300100977125</v>
      </c>
      <c r="J22" s="10">
        <v>64266.661404197956</v>
      </c>
      <c r="K22" s="10">
        <v>62880.13080761611</v>
      </c>
      <c r="L22" s="10">
        <v>65640.69742897173</v>
      </c>
      <c r="M22" s="10">
        <v>63601.43867333491</v>
      </c>
      <c r="N22" s="10">
        <v>67271.39825045608</v>
      </c>
      <c r="O22" s="10">
        <v>63111.50740240828</v>
      </c>
      <c r="P22" s="10">
        <v>58523.874061468574</v>
      </c>
      <c r="Q22" s="10">
        <v>64376.26146761543</v>
      </c>
      <c r="R22" s="10">
        <v>71913.23</v>
      </c>
      <c r="S22" s="10">
        <v>65746.19794851812</v>
      </c>
      <c r="T22" s="10">
        <v>62633.1809938108</v>
      </c>
      <c r="U22" s="10">
        <v>68896.4990931919</v>
      </c>
      <c r="V22" s="10">
        <v>64652.7135118089</v>
      </c>
      <c r="W22" s="10">
        <v>62990.6238522971</v>
      </c>
      <c r="X22" s="10">
        <v>65612.8648862025</v>
      </c>
      <c r="Y22" s="10">
        <v>63675.8095433599</v>
      </c>
      <c r="Z22" s="10">
        <v>66751.3960623445</v>
      </c>
      <c r="AA22" s="10">
        <v>62424.5039203213</v>
      </c>
      <c r="AB22" s="10">
        <v>61332.6739640502</v>
      </c>
      <c r="AC22" s="10">
        <v>37808.81896669908</v>
      </c>
      <c r="AD22" s="10">
        <v>13206.857292123987</v>
      </c>
      <c r="AE22" s="10">
        <v>20825.296590526843</v>
      </c>
      <c r="AF22" s="10">
        <v>33203.485386790344</v>
      </c>
      <c r="AG22" s="10">
        <v>44924.218736340415</v>
      </c>
      <c r="AH22" s="10">
        <v>45367.294672173644</v>
      </c>
      <c r="AI22" s="10">
        <v>46630.57393574046</v>
      </c>
      <c r="AJ22" s="10">
        <v>50327.135641676505</v>
      </c>
      <c r="AK22" s="10">
        <v>49604.24368881434</v>
      </c>
      <c r="AL22" s="10">
        <v>54564.66805769578</v>
      </c>
    </row>
    <row r="23" spans="2:38" ht="16.5" customHeight="1" thickBot="1">
      <c r="B23" s="9" t="s">
        <v>25</v>
      </c>
      <c r="C23" s="10">
        <v>263890.45</v>
      </c>
      <c r="D23" s="10">
        <v>210658.54</v>
      </c>
      <c r="E23" s="10">
        <v>283238.37</v>
      </c>
      <c r="F23" s="10">
        <v>235820.89</v>
      </c>
      <c r="G23" s="10">
        <v>329188.00710353965</v>
      </c>
      <c r="H23" s="10">
        <v>362106.80781389365</v>
      </c>
      <c r="I23" s="10">
        <v>405176.1758352207</v>
      </c>
      <c r="J23" s="10">
        <v>410445.6576468584</v>
      </c>
      <c r="K23" s="10">
        <v>454949.5311075132</v>
      </c>
      <c r="L23" s="10">
        <v>360750.6985150025</v>
      </c>
      <c r="M23" s="10">
        <v>308009.2329228686</v>
      </c>
      <c r="N23" s="10">
        <v>380372.41762245534</v>
      </c>
      <c r="O23" s="10">
        <v>327285.90149166447</v>
      </c>
      <c r="P23" s="10">
        <v>255950.96929625748</v>
      </c>
      <c r="Q23" s="10">
        <v>281546.06622588326</v>
      </c>
      <c r="R23" s="10">
        <v>315616.11</v>
      </c>
      <c r="S23" s="10">
        <v>323763.5351049174</v>
      </c>
      <c r="T23" s="10">
        <v>409245.013937572</v>
      </c>
      <c r="U23" s="10">
        <v>450169.515331329</v>
      </c>
      <c r="V23" s="10">
        <v>723321.723849946</v>
      </c>
      <c r="W23" s="10">
        <v>467428.42386857</v>
      </c>
      <c r="X23" s="10">
        <v>445753.024830845</v>
      </c>
      <c r="Y23" s="10">
        <v>363273.149733291</v>
      </c>
      <c r="Z23" s="10">
        <v>267961.482698449</v>
      </c>
      <c r="AA23" s="10">
        <v>272241.289586458</v>
      </c>
      <c r="AB23" s="10">
        <v>266831.76231768</v>
      </c>
      <c r="AC23" s="10">
        <v>158772.3878516843</v>
      </c>
      <c r="AD23" s="10">
        <v>36233.119248874005</v>
      </c>
      <c r="AE23" s="10">
        <v>96807.4294948356</v>
      </c>
      <c r="AF23" s="10">
        <v>290524.3534095524</v>
      </c>
      <c r="AG23" s="10">
        <v>392499.6006484591</v>
      </c>
      <c r="AH23" s="10">
        <v>451532.8466165373</v>
      </c>
      <c r="AI23" s="10">
        <v>436319.150796866</v>
      </c>
      <c r="AJ23" s="10">
        <v>449376.15547471243</v>
      </c>
      <c r="AK23" s="10">
        <v>507981.32643069007</v>
      </c>
      <c r="AL23" s="10">
        <v>558779.4590737591</v>
      </c>
    </row>
    <row r="24" spans="2:38" ht="16.5" customHeight="1" thickBot="1">
      <c r="B24" s="9" t="s">
        <v>26</v>
      </c>
      <c r="C24" s="9"/>
      <c r="D24" s="9"/>
      <c r="E24" s="10"/>
      <c r="F24" s="10"/>
      <c r="G24" s="12">
        <v>386.35712200091893</v>
      </c>
      <c r="H24" s="12">
        <v>424.99283420101085</v>
      </c>
      <c r="I24" s="12">
        <v>378.05268697190496</v>
      </c>
      <c r="J24" s="12">
        <v>391.61380856861365</v>
      </c>
      <c r="K24" s="12">
        <v>374.11212536427837</v>
      </c>
      <c r="L24" s="12">
        <v>480.2293728380507</v>
      </c>
      <c r="M24" s="12">
        <v>459.8386076355574</v>
      </c>
      <c r="N24" s="12">
        <v>452.04882270990544</v>
      </c>
      <c r="O24" s="12">
        <v>439.9656157091606</v>
      </c>
      <c r="P24" s="12">
        <v>328.49246369455534</v>
      </c>
      <c r="Q24" s="12">
        <v>361.34171006401095</v>
      </c>
      <c r="R24" s="12">
        <v>398.09</v>
      </c>
      <c r="S24" s="12">
        <v>407.55202871555946</v>
      </c>
      <c r="T24" s="12">
        <v>391.715290551727</v>
      </c>
      <c r="U24" s="12">
        <v>430.886819606899</v>
      </c>
      <c r="V24" s="12">
        <v>405.969114213291</v>
      </c>
      <c r="W24" s="12">
        <v>383.660755782707</v>
      </c>
      <c r="X24" s="12">
        <v>384.410816482224</v>
      </c>
      <c r="Y24" s="12">
        <v>373.043779693219</v>
      </c>
      <c r="Z24" s="12">
        <v>382.89878290763</v>
      </c>
      <c r="AA24" s="12">
        <v>361.971029370023</v>
      </c>
      <c r="AB24" s="12">
        <v>337.41886289974</v>
      </c>
      <c r="AC24" s="12">
        <v>322.504064428592</v>
      </c>
      <c r="AD24" s="12">
        <v>266.5366929223907</v>
      </c>
      <c r="AE24" s="12">
        <v>373.6163420107068</v>
      </c>
      <c r="AF24" s="12">
        <v>343.82450178860796</v>
      </c>
      <c r="AG24" s="12">
        <v>367.6086812444962</v>
      </c>
      <c r="AH24" s="12">
        <v>377.6242317918935</v>
      </c>
      <c r="AI24" s="12">
        <v>386.37291201920516</v>
      </c>
      <c r="AJ24" s="12">
        <v>387.85634940627085</v>
      </c>
      <c r="AK24" s="12">
        <v>352.41796381410484</v>
      </c>
      <c r="AL24" s="12">
        <v>387.65976019551533</v>
      </c>
    </row>
    <row r="25" spans="2:38" ht="16.5" customHeight="1" thickBot="1">
      <c r="B25" s="15" t="s">
        <v>9</v>
      </c>
      <c r="C25" s="16">
        <f aca="true" t="shared" si="3" ref="C25:H25">+SUM(C14:C24)-C17-C18</f>
        <v>453011.21</v>
      </c>
      <c r="D25" s="16">
        <f t="shared" si="3"/>
        <v>383020.57000000007</v>
      </c>
      <c r="E25" s="16">
        <f t="shared" si="3"/>
        <v>472149.36999999994</v>
      </c>
      <c r="F25" s="16">
        <f t="shared" si="3"/>
        <v>445648.75</v>
      </c>
      <c r="G25" s="16">
        <f>+SUM(G14:G24)-G17-G18</f>
        <v>550329.4406508566</v>
      </c>
      <c r="H25" s="16">
        <f t="shared" si="3"/>
        <v>605362.3847159423</v>
      </c>
      <c r="I25" s="16">
        <f aca="true" t="shared" si="4" ref="I25:O25">+SUM(I14:I24)-I17-I18</f>
        <v>612806.9897908147</v>
      </c>
      <c r="J25" s="16">
        <f t="shared" si="4"/>
        <v>612848.598477615</v>
      </c>
      <c r="K25" s="16">
        <f t="shared" si="4"/>
        <v>667731.1171225187</v>
      </c>
      <c r="L25" s="16">
        <f t="shared" si="4"/>
        <v>580081.4652853088</v>
      </c>
      <c r="M25" s="16">
        <f t="shared" si="4"/>
        <v>531729.8440606169</v>
      </c>
      <c r="N25" s="16">
        <f t="shared" si="4"/>
        <v>604772.1869484845</v>
      </c>
      <c r="O25" s="16">
        <f t="shared" si="4"/>
        <v>523486.1772727817</v>
      </c>
      <c r="P25" s="16">
        <f aca="true" t="shared" si="5" ref="P25:V25">+SUM(P14:P24)-P17-P18</f>
        <v>432676.6207611186</v>
      </c>
      <c r="Q25" s="16">
        <f t="shared" si="5"/>
        <v>475944.27983723057</v>
      </c>
      <c r="R25" s="16">
        <f t="shared" si="5"/>
        <v>542859.1399999999</v>
      </c>
      <c r="S25" s="16">
        <f t="shared" si="5"/>
        <v>550618.6506257867</v>
      </c>
      <c r="T25" s="16">
        <f t="shared" si="5"/>
        <v>612482.7369121993</v>
      </c>
      <c r="U25" s="16">
        <f t="shared" si="5"/>
        <v>673731.0106034192</v>
      </c>
      <c r="V25" s="16">
        <f t="shared" si="5"/>
        <v>939668.3897837234</v>
      </c>
      <c r="W25" s="16">
        <f aca="true" t="shared" si="6" ref="W25:AC25">+SUM(W14:W24)-W17-W18</f>
        <v>684053.6904291599</v>
      </c>
      <c r="X25" s="16">
        <f t="shared" si="6"/>
        <v>666087.0410061253</v>
      </c>
      <c r="Y25" s="16">
        <f t="shared" si="6"/>
        <v>580295.1601015208</v>
      </c>
      <c r="Z25" s="16">
        <f t="shared" si="6"/>
        <v>472646.4374189849</v>
      </c>
      <c r="AA25" s="16">
        <f t="shared" si="6"/>
        <v>470659.9075833757</v>
      </c>
      <c r="AB25" s="16">
        <f t="shared" si="6"/>
        <v>475527.468725386</v>
      </c>
      <c r="AC25" s="16">
        <f t="shared" si="6"/>
        <v>302408.23981663596</v>
      </c>
      <c r="AD25" s="16">
        <f aca="true" t="shared" si="7" ref="AD25:AI25">+SUM(AD14:AD24)-AD17-AD18</f>
        <v>103374.2538772456</v>
      </c>
      <c r="AE25" s="16">
        <f t="shared" si="7"/>
        <v>190939.8220674839</v>
      </c>
      <c r="AF25" s="16">
        <f t="shared" si="7"/>
        <v>428049.75059076346</v>
      </c>
      <c r="AG25" s="16">
        <f t="shared" si="7"/>
        <v>559423.8405885121</v>
      </c>
      <c r="AH25" s="16">
        <f t="shared" si="7"/>
        <v>623984.0838173426</v>
      </c>
      <c r="AI25" s="16">
        <f t="shared" si="7"/>
        <v>623731.5898959109</v>
      </c>
      <c r="AJ25" s="16">
        <f>+SUM(AJ14:AJ24)-AJ17-AJ18</f>
        <v>638347.8265332024</v>
      </c>
      <c r="AK25" s="16">
        <f>+SUM(AK14:AK24)-AK17-AK18</f>
        <v>697428.8070269142</v>
      </c>
      <c r="AL25" s="16">
        <f>+SUM(AL14:AL24)-AL17-AL18</f>
        <v>767171.6877296059</v>
      </c>
    </row>
    <row r="26" ht="16.5" customHeight="1"/>
    <row r="27" spans="2:5" ht="16.5" customHeight="1">
      <c r="B27" s="2" t="s">
        <v>10</v>
      </c>
      <c r="C27" s="2"/>
      <c r="D27" s="2"/>
      <c r="E27" s="2"/>
    </row>
    <row r="28" ht="16.5" customHeight="1" thickBot="1"/>
    <row r="29" spans="2:38" ht="25.5" customHeight="1" thickBot="1">
      <c r="B29" s="6" t="s">
        <v>8</v>
      </c>
      <c r="C29" s="7">
        <f aca="true" t="shared" si="8" ref="C29:H29">C13</f>
        <v>43101</v>
      </c>
      <c r="D29" s="7">
        <f t="shared" si="8"/>
        <v>43132</v>
      </c>
      <c r="E29" s="7">
        <f t="shared" si="8"/>
        <v>43160</v>
      </c>
      <c r="F29" s="7">
        <f t="shared" si="8"/>
        <v>43191</v>
      </c>
      <c r="G29" s="7">
        <f t="shared" si="8"/>
        <v>43221</v>
      </c>
      <c r="H29" s="7">
        <f t="shared" si="8"/>
        <v>43252</v>
      </c>
      <c r="I29" s="7">
        <f aca="true" t="shared" si="9" ref="I29:N29">I13</f>
        <v>43282</v>
      </c>
      <c r="J29" s="7">
        <f t="shared" si="9"/>
        <v>43313</v>
      </c>
      <c r="K29" s="7">
        <f t="shared" si="9"/>
        <v>43344</v>
      </c>
      <c r="L29" s="7">
        <f t="shared" si="9"/>
        <v>43374</v>
      </c>
      <c r="M29" s="7">
        <f t="shared" si="9"/>
        <v>43405</v>
      </c>
      <c r="N29" s="7">
        <f t="shared" si="9"/>
        <v>43435</v>
      </c>
      <c r="O29" s="7">
        <f aca="true" t="shared" si="10" ref="O29:U29">O13</f>
        <v>43466</v>
      </c>
      <c r="P29" s="7">
        <f t="shared" si="10"/>
        <v>43497</v>
      </c>
      <c r="Q29" s="7">
        <f t="shared" si="10"/>
        <v>43525</v>
      </c>
      <c r="R29" s="7">
        <f t="shared" si="10"/>
        <v>43556</v>
      </c>
      <c r="S29" s="7">
        <f t="shared" si="10"/>
        <v>43586</v>
      </c>
      <c r="T29" s="7">
        <f t="shared" si="10"/>
        <v>43617</v>
      </c>
      <c r="U29" s="7">
        <f t="shared" si="10"/>
        <v>43647</v>
      </c>
      <c r="V29" s="7">
        <f aca="true" t="shared" si="11" ref="V29:AC29">V13</f>
        <v>43678</v>
      </c>
      <c r="W29" s="7">
        <f t="shared" si="11"/>
        <v>43709</v>
      </c>
      <c r="X29" s="7">
        <f t="shared" si="11"/>
        <v>43739</v>
      </c>
      <c r="Y29" s="7">
        <f t="shared" si="11"/>
        <v>43770</v>
      </c>
      <c r="Z29" s="7">
        <f t="shared" si="11"/>
        <v>43800</v>
      </c>
      <c r="AA29" s="7">
        <f t="shared" si="11"/>
        <v>43831</v>
      </c>
      <c r="AB29" s="7">
        <f>AB13</f>
        <v>43862</v>
      </c>
      <c r="AC29" s="7">
        <f t="shared" si="11"/>
        <v>43891</v>
      </c>
      <c r="AD29" s="7">
        <f aca="true" t="shared" si="12" ref="AD29:AI29">AD13</f>
        <v>43922</v>
      </c>
      <c r="AE29" s="7">
        <f t="shared" si="12"/>
        <v>43952</v>
      </c>
      <c r="AF29" s="7">
        <f t="shared" si="12"/>
        <v>43983</v>
      </c>
      <c r="AG29" s="7">
        <f t="shared" si="12"/>
        <v>44013</v>
      </c>
      <c r="AH29" s="7">
        <f t="shared" si="12"/>
        <v>44044</v>
      </c>
      <c r="AI29" s="7">
        <f t="shared" si="12"/>
        <v>44075</v>
      </c>
      <c r="AJ29" s="7">
        <f>AJ13</f>
        <v>44105</v>
      </c>
      <c r="AK29" s="7">
        <f>AK13</f>
        <v>44136</v>
      </c>
      <c r="AL29" s="7">
        <f>AL13</f>
        <v>44166</v>
      </c>
    </row>
    <row r="30" spans="2:38" ht="17.25" customHeight="1" thickBot="1">
      <c r="B30" s="8" t="s">
        <v>18</v>
      </c>
      <c r="C30" s="10">
        <v>535407</v>
      </c>
      <c r="D30" s="10">
        <v>547765</v>
      </c>
      <c r="E30" s="10">
        <v>561859</v>
      </c>
      <c r="F30" s="10">
        <v>571645</v>
      </c>
      <c r="G30" s="10">
        <v>585168</v>
      </c>
      <c r="H30" s="10">
        <v>597608</v>
      </c>
      <c r="I30" s="10">
        <v>610034</v>
      </c>
      <c r="J30" s="10">
        <v>622714</v>
      </c>
      <c r="K30" s="10">
        <v>638457</v>
      </c>
      <c r="L30" s="10">
        <v>657076</v>
      </c>
      <c r="M30" s="10">
        <v>683091</v>
      </c>
      <c r="N30" s="10">
        <v>691504</v>
      </c>
      <c r="O30" s="10">
        <v>709640</v>
      </c>
      <c r="P30" s="10">
        <v>722332</v>
      </c>
      <c r="Q30" s="10">
        <v>736710</v>
      </c>
      <c r="R30" s="10">
        <v>761349</v>
      </c>
      <c r="S30" s="10">
        <v>778909</v>
      </c>
      <c r="T30" s="10">
        <v>793501</v>
      </c>
      <c r="U30" s="10">
        <v>807395</v>
      </c>
      <c r="V30" s="10">
        <v>818580</v>
      </c>
      <c r="W30" s="10">
        <v>831893</v>
      </c>
      <c r="X30" s="10">
        <v>845093</v>
      </c>
      <c r="Y30" s="10">
        <v>863345</v>
      </c>
      <c r="Z30" s="10">
        <v>879279</v>
      </c>
      <c r="AA30" s="10">
        <v>896883</v>
      </c>
      <c r="AB30" s="10">
        <v>912770</v>
      </c>
      <c r="AC30" s="10">
        <v>917895</v>
      </c>
      <c r="AD30" s="10">
        <v>922456</v>
      </c>
      <c r="AE30" s="10">
        <v>923717</v>
      </c>
      <c r="AF30" s="10">
        <v>918366</v>
      </c>
      <c r="AG30" s="10">
        <v>909638</v>
      </c>
      <c r="AH30" s="10">
        <v>901772</v>
      </c>
      <c r="AI30" s="10">
        <v>891454</v>
      </c>
      <c r="AJ30" s="10">
        <v>884331</v>
      </c>
      <c r="AK30" s="10">
        <v>902528</v>
      </c>
      <c r="AL30" s="10">
        <v>911351</v>
      </c>
    </row>
    <row r="31" spans="2:38" ht="17.25" customHeight="1" thickBot="1">
      <c r="B31" s="9" t="s">
        <v>19</v>
      </c>
      <c r="C31" s="10">
        <v>44844</v>
      </c>
      <c r="D31" s="10">
        <v>43592</v>
      </c>
      <c r="E31" s="10">
        <v>42141</v>
      </c>
      <c r="F31" s="10">
        <v>41076</v>
      </c>
      <c r="G31" s="10">
        <v>42835</v>
      </c>
      <c r="H31" s="10">
        <v>42333</v>
      </c>
      <c r="I31" s="10">
        <v>48211</v>
      </c>
      <c r="J31" s="10">
        <v>51263</v>
      </c>
      <c r="K31" s="10">
        <v>54219</v>
      </c>
      <c r="L31" s="10">
        <v>56075</v>
      </c>
      <c r="M31" s="10">
        <v>56736</v>
      </c>
      <c r="N31" s="10">
        <v>54138</v>
      </c>
      <c r="O31" s="10">
        <v>53834</v>
      </c>
      <c r="P31" s="10">
        <v>54156</v>
      </c>
      <c r="Q31" s="10">
        <v>54865</v>
      </c>
      <c r="R31" s="10">
        <v>50604</v>
      </c>
      <c r="S31" s="10">
        <v>50137</v>
      </c>
      <c r="T31" s="10">
        <v>53190</v>
      </c>
      <c r="U31" s="10">
        <v>56185</v>
      </c>
      <c r="V31" s="10">
        <v>60834</v>
      </c>
      <c r="W31" s="10">
        <v>64599</v>
      </c>
      <c r="X31" s="10">
        <v>68824</v>
      </c>
      <c r="Y31" s="10">
        <v>69078</v>
      </c>
      <c r="Z31" s="10">
        <v>66707</v>
      </c>
      <c r="AA31" s="10">
        <v>64158</v>
      </c>
      <c r="AB31" s="10">
        <v>61877</v>
      </c>
      <c r="AC31" s="10">
        <v>60161</v>
      </c>
      <c r="AD31" s="10">
        <v>55749</v>
      </c>
      <c r="AE31" s="10">
        <v>56337</v>
      </c>
      <c r="AF31" s="10">
        <v>64161</v>
      </c>
      <c r="AG31" s="10">
        <v>78567</v>
      </c>
      <c r="AH31" s="10">
        <v>93083</v>
      </c>
      <c r="AI31" s="10">
        <v>110220</v>
      </c>
      <c r="AJ31" s="10">
        <v>125690</v>
      </c>
      <c r="AK31" s="10">
        <v>121313</v>
      </c>
      <c r="AL31" s="10">
        <v>123559</v>
      </c>
    </row>
    <row r="32" spans="2:38" ht="17.25" customHeight="1" thickBot="1">
      <c r="B32" s="9" t="s">
        <v>20</v>
      </c>
      <c r="C32" s="10">
        <f>+SUM(C33:C34)</f>
        <v>2627</v>
      </c>
      <c r="D32" s="10">
        <f>+SUM(D33:D34)</f>
        <v>2638</v>
      </c>
      <c r="E32" s="10">
        <f>+SUM(E33:E34)</f>
        <v>2628</v>
      </c>
      <c r="F32" s="10">
        <f>+SUM(F33:F34)</f>
        <v>2614</v>
      </c>
      <c r="G32" s="10">
        <f>+G33+G34</f>
        <v>2578</v>
      </c>
      <c r="H32" s="10">
        <f>+SUM(H33:H34)</f>
        <v>2566</v>
      </c>
      <c r="I32" s="10">
        <f aca="true" t="shared" si="13" ref="I32:O32">+I33+I34</f>
        <v>2626</v>
      </c>
      <c r="J32" s="10">
        <f t="shared" si="13"/>
        <v>2686</v>
      </c>
      <c r="K32" s="10">
        <f t="shared" si="13"/>
        <v>2728</v>
      </c>
      <c r="L32" s="10">
        <f t="shared" si="13"/>
        <v>2774</v>
      </c>
      <c r="M32" s="10">
        <f t="shared" si="13"/>
        <v>2786</v>
      </c>
      <c r="N32" s="10">
        <f t="shared" si="13"/>
        <v>2769</v>
      </c>
      <c r="O32" s="10">
        <f t="shared" si="13"/>
        <v>2832</v>
      </c>
      <c r="P32" s="10">
        <f aca="true" t="shared" si="14" ref="P32:V32">+P33+P34</f>
        <v>2849</v>
      </c>
      <c r="Q32" s="10">
        <f t="shared" si="14"/>
        <v>2873</v>
      </c>
      <c r="R32" s="10">
        <f t="shared" si="14"/>
        <v>2914</v>
      </c>
      <c r="S32" s="10">
        <f t="shared" si="14"/>
        <v>2991</v>
      </c>
      <c r="T32" s="10">
        <f t="shared" si="14"/>
        <v>3060</v>
      </c>
      <c r="U32" s="10">
        <f t="shared" si="14"/>
        <v>3130</v>
      </c>
      <c r="V32" s="10">
        <f t="shared" si="14"/>
        <v>3225</v>
      </c>
      <c r="W32" s="10">
        <f aca="true" t="shared" si="15" ref="W32:AL32">+W33+W34</f>
        <v>3265</v>
      </c>
      <c r="X32" s="10">
        <f t="shared" si="15"/>
        <v>3341</v>
      </c>
      <c r="Y32" s="10">
        <f t="shared" si="15"/>
        <v>3393</v>
      </c>
      <c r="Z32" s="10">
        <f t="shared" si="15"/>
        <v>3421</v>
      </c>
      <c r="AA32" s="10">
        <f t="shared" si="15"/>
        <v>3424</v>
      </c>
      <c r="AB32" s="10">
        <f t="shared" si="15"/>
        <v>3440</v>
      </c>
      <c r="AC32" s="10">
        <f t="shared" si="15"/>
        <v>3472</v>
      </c>
      <c r="AD32" s="10">
        <f t="shared" si="15"/>
        <v>3496</v>
      </c>
      <c r="AE32" s="10">
        <f t="shared" si="15"/>
        <v>3465</v>
      </c>
      <c r="AF32" s="10">
        <f t="shared" si="15"/>
        <v>3075</v>
      </c>
      <c r="AG32" s="10">
        <f t="shared" si="15"/>
        <v>2502</v>
      </c>
      <c r="AH32" s="10">
        <f t="shared" si="15"/>
        <v>2273</v>
      </c>
      <c r="AI32" s="10">
        <f t="shared" si="15"/>
        <v>2259</v>
      </c>
      <c r="AJ32" s="10">
        <f t="shared" si="15"/>
        <v>2378</v>
      </c>
      <c r="AK32" s="10">
        <f t="shared" si="15"/>
        <v>2617</v>
      </c>
      <c r="AL32" s="10">
        <f t="shared" si="15"/>
        <v>2619</v>
      </c>
    </row>
    <row r="33" spans="2:38" ht="17.25" customHeight="1">
      <c r="B33" s="17" t="s">
        <v>45</v>
      </c>
      <c r="C33" s="20">
        <v>2462</v>
      </c>
      <c r="D33" s="20">
        <v>2469</v>
      </c>
      <c r="E33" s="20">
        <v>2453</v>
      </c>
      <c r="F33" s="20">
        <v>2438</v>
      </c>
      <c r="G33" s="20">
        <v>2397</v>
      </c>
      <c r="H33" s="20">
        <v>2381</v>
      </c>
      <c r="I33" s="20">
        <v>2448</v>
      </c>
      <c r="J33" s="20">
        <v>2507</v>
      </c>
      <c r="K33" s="20">
        <v>2538</v>
      </c>
      <c r="L33" s="20">
        <v>2592</v>
      </c>
      <c r="M33" s="20">
        <v>2609</v>
      </c>
      <c r="N33" s="20">
        <v>2594</v>
      </c>
      <c r="O33" s="20">
        <v>2653</v>
      </c>
      <c r="P33" s="20">
        <v>2670</v>
      </c>
      <c r="Q33" s="20">
        <v>2693</v>
      </c>
      <c r="R33" s="20">
        <v>2720</v>
      </c>
      <c r="S33" s="20">
        <v>2782</v>
      </c>
      <c r="T33" s="20">
        <v>2853</v>
      </c>
      <c r="U33" s="20">
        <v>2922</v>
      </c>
      <c r="V33" s="20">
        <v>3036</v>
      </c>
      <c r="W33" s="20">
        <v>3059</v>
      </c>
      <c r="X33" s="20">
        <v>3137</v>
      </c>
      <c r="Y33" s="20">
        <v>3190</v>
      </c>
      <c r="Z33" s="20">
        <v>3209</v>
      </c>
      <c r="AA33" s="20">
        <v>3208</v>
      </c>
      <c r="AB33" s="20">
        <v>3216</v>
      </c>
      <c r="AC33" s="20">
        <v>3231</v>
      </c>
      <c r="AD33" s="20">
        <v>3236</v>
      </c>
      <c r="AE33" s="20">
        <v>3193</v>
      </c>
      <c r="AF33" s="20">
        <v>2786</v>
      </c>
      <c r="AG33" s="20">
        <v>2214</v>
      </c>
      <c r="AH33" s="20">
        <v>1970</v>
      </c>
      <c r="AI33" s="20">
        <v>1975</v>
      </c>
      <c r="AJ33" s="20">
        <v>2116</v>
      </c>
      <c r="AK33" s="20">
        <v>2375</v>
      </c>
      <c r="AL33" s="20">
        <v>2375</v>
      </c>
    </row>
    <row r="34" spans="2:38" ht="17.25" customHeight="1" thickBot="1">
      <c r="B34" s="18" t="s">
        <v>46</v>
      </c>
      <c r="C34" s="19">
        <v>165</v>
      </c>
      <c r="D34" s="19">
        <v>169</v>
      </c>
      <c r="E34" s="19">
        <v>175</v>
      </c>
      <c r="F34" s="19">
        <v>176</v>
      </c>
      <c r="G34" s="19">
        <v>181</v>
      </c>
      <c r="H34" s="19">
        <v>185</v>
      </c>
      <c r="I34" s="19">
        <v>178</v>
      </c>
      <c r="J34" s="19">
        <v>179</v>
      </c>
      <c r="K34" s="19">
        <v>190</v>
      </c>
      <c r="L34" s="19">
        <v>182</v>
      </c>
      <c r="M34" s="19">
        <v>177</v>
      </c>
      <c r="N34" s="19">
        <v>175</v>
      </c>
      <c r="O34" s="19">
        <v>179</v>
      </c>
      <c r="P34" s="19">
        <v>179</v>
      </c>
      <c r="Q34" s="19">
        <v>180</v>
      </c>
      <c r="R34" s="19">
        <v>194</v>
      </c>
      <c r="S34" s="19">
        <v>209</v>
      </c>
      <c r="T34" s="19">
        <v>207</v>
      </c>
      <c r="U34" s="19">
        <v>208</v>
      </c>
      <c r="V34" s="19">
        <v>189</v>
      </c>
      <c r="W34" s="19">
        <v>206</v>
      </c>
      <c r="X34" s="19">
        <v>204</v>
      </c>
      <c r="Y34" s="19">
        <v>203</v>
      </c>
      <c r="Z34" s="19">
        <v>212</v>
      </c>
      <c r="AA34" s="19">
        <v>216</v>
      </c>
      <c r="AB34" s="19">
        <v>224</v>
      </c>
      <c r="AC34" s="19">
        <v>241</v>
      </c>
      <c r="AD34" s="19">
        <v>260</v>
      </c>
      <c r="AE34" s="19">
        <v>272</v>
      </c>
      <c r="AF34" s="19">
        <v>289</v>
      </c>
      <c r="AG34" s="19">
        <v>288</v>
      </c>
      <c r="AH34" s="19">
        <v>303</v>
      </c>
      <c r="AI34" s="19">
        <v>284</v>
      </c>
      <c r="AJ34" s="19">
        <v>262</v>
      </c>
      <c r="AK34" s="19">
        <v>242</v>
      </c>
      <c r="AL34" s="19">
        <v>244</v>
      </c>
    </row>
    <row r="35" spans="2:38" ht="17.25" customHeight="1" thickBot="1">
      <c r="B35" s="9" t="s">
        <v>21</v>
      </c>
      <c r="C35" s="10">
        <v>306</v>
      </c>
      <c r="D35" s="10">
        <v>305</v>
      </c>
      <c r="E35" s="10">
        <v>304</v>
      </c>
      <c r="F35" s="10">
        <v>305</v>
      </c>
      <c r="G35" s="10">
        <v>288</v>
      </c>
      <c r="H35" s="10">
        <v>289</v>
      </c>
      <c r="I35" s="10">
        <v>289</v>
      </c>
      <c r="J35" s="10">
        <v>292</v>
      </c>
      <c r="K35" s="10">
        <v>297</v>
      </c>
      <c r="L35" s="10">
        <v>300</v>
      </c>
      <c r="M35" s="10">
        <v>310</v>
      </c>
      <c r="N35" s="10">
        <v>313</v>
      </c>
      <c r="O35" s="10">
        <v>310</v>
      </c>
      <c r="P35" s="10">
        <v>311</v>
      </c>
      <c r="Q35" s="10">
        <v>311</v>
      </c>
      <c r="R35" s="10">
        <v>308</v>
      </c>
      <c r="S35" s="10">
        <v>302</v>
      </c>
      <c r="T35" s="10">
        <v>302</v>
      </c>
      <c r="U35" s="10">
        <v>302</v>
      </c>
      <c r="V35" s="10">
        <v>305</v>
      </c>
      <c r="W35" s="10">
        <v>311</v>
      </c>
      <c r="X35" s="10">
        <v>313</v>
      </c>
      <c r="Y35" s="10">
        <v>316</v>
      </c>
      <c r="Z35" s="10">
        <v>319</v>
      </c>
      <c r="AA35" s="10">
        <v>323</v>
      </c>
      <c r="AB35" s="10">
        <v>312</v>
      </c>
      <c r="AC35" s="10">
        <v>294</v>
      </c>
      <c r="AD35" s="10">
        <v>287</v>
      </c>
      <c r="AE35" s="10">
        <v>279</v>
      </c>
      <c r="AF35" s="10">
        <v>261</v>
      </c>
      <c r="AG35" s="10">
        <v>287</v>
      </c>
      <c r="AH35" s="10">
        <v>246</v>
      </c>
      <c r="AI35" s="10">
        <v>261</v>
      </c>
      <c r="AJ35" s="10">
        <v>279</v>
      </c>
      <c r="AK35" s="10">
        <v>300</v>
      </c>
      <c r="AL35" s="10">
        <v>300</v>
      </c>
    </row>
    <row r="36" spans="2:38" ht="17.25" customHeight="1" thickBot="1">
      <c r="B36" s="9" t="s">
        <v>22</v>
      </c>
      <c r="C36" s="10">
        <v>44</v>
      </c>
      <c r="D36" s="10">
        <v>41</v>
      </c>
      <c r="E36" s="10">
        <v>43</v>
      </c>
      <c r="F36" s="10">
        <v>44</v>
      </c>
      <c r="G36" s="10">
        <v>42</v>
      </c>
      <c r="H36" s="10">
        <v>43</v>
      </c>
      <c r="I36" s="10">
        <v>47</v>
      </c>
      <c r="J36" s="10">
        <v>46</v>
      </c>
      <c r="K36" s="10">
        <v>44</v>
      </c>
      <c r="L36" s="10">
        <v>47</v>
      </c>
      <c r="M36" s="10">
        <v>42</v>
      </c>
      <c r="N36" s="10">
        <v>43</v>
      </c>
      <c r="O36" s="10">
        <v>44</v>
      </c>
      <c r="P36" s="10">
        <v>45</v>
      </c>
      <c r="Q36" s="10">
        <v>45</v>
      </c>
      <c r="R36" s="10">
        <v>41</v>
      </c>
      <c r="S36" s="10">
        <v>44</v>
      </c>
      <c r="T36" s="10">
        <v>45</v>
      </c>
      <c r="U36" s="10">
        <v>46</v>
      </c>
      <c r="V36" s="10">
        <v>45</v>
      </c>
      <c r="W36" s="10">
        <v>45</v>
      </c>
      <c r="X36" s="10">
        <v>47</v>
      </c>
      <c r="Y36" s="10">
        <v>45</v>
      </c>
      <c r="Z36" s="10">
        <v>46</v>
      </c>
      <c r="AA36" s="10">
        <v>45</v>
      </c>
      <c r="AB36" s="10">
        <v>44</v>
      </c>
      <c r="AC36" s="10">
        <v>45</v>
      </c>
      <c r="AD36" s="10">
        <v>39</v>
      </c>
      <c r="AE36" s="10">
        <v>35</v>
      </c>
      <c r="AF36" s="10">
        <v>35</v>
      </c>
      <c r="AG36" s="10">
        <v>35</v>
      </c>
      <c r="AH36" s="10">
        <v>35</v>
      </c>
      <c r="AI36" s="10">
        <v>39</v>
      </c>
      <c r="AJ36" s="10">
        <v>44</v>
      </c>
      <c r="AK36" s="10">
        <v>47</v>
      </c>
      <c r="AL36" s="10">
        <v>47</v>
      </c>
    </row>
    <row r="37" spans="2:38" ht="17.25" customHeight="1" thickBot="1">
      <c r="B37" s="9" t="s">
        <v>23</v>
      </c>
      <c r="C37" s="10">
        <v>26</v>
      </c>
      <c r="D37" s="10">
        <v>26</v>
      </c>
      <c r="E37" s="10">
        <v>23</v>
      </c>
      <c r="F37" s="10">
        <v>23</v>
      </c>
      <c r="G37" s="10">
        <v>24</v>
      </c>
      <c r="H37" s="10">
        <v>24</v>
      </c>
      <c r="I37" s="10">
        <v>24</v>
      </c>
      <c r="J37" s="10">
        <v>25</v>
      </c>
      <c r="K37" s="10">
        <v>27</v>
      </c>
      <c r="L37" s="10">
        <v>26</v>
      </c>
      <c r="M37" s="10">
        <v>26</v>
      </c>
      <c r="N37" s="10">
        <v>25</v>
      </c>
      <c r="O37" s="10">
        <v>25</v>
      </c>
      <c r="P37" s="10">
        <v>27</v>
      </c>
      <c r="Q37" s="10">
        <v>27</v>
      </c>
      <c r="R37" s="10">
        <v>27</v>
      </c>
      <c r="S37" s="10">
        <v>24</v>
      </c>
      <c r="T37" s="10">
        <v>24</v>
      </c>
      <c r="U37" s="10">
        <v>23</v>
      </c>
      <c r="V37" s="10">
        <v>22</v>
      </c>
      <c r="W37" s="10">
        <v>22</v>
      </c>
      <c r="X37" s="10">
        <v>21</v>
      </c>
      <c r="Y37" s="10">
        <v>22</v>
      </c>
      <c r="Z37" s="10">
        <v>22</v>
      </c>
      <c r="AA37" s="10">
        <v>21</v>
      </c>
      <c r="AB37" s="10">
        <v>22</v>
      </c>
      <c r="AC37" s="10">
        <v>21</v>
      </c>
      <c r="AD37" s="10">
        <v>18</v>
      </c>
      <c r="AE37" s="10">
        <v>16</v>
      </c>
      <c r="AF37" s="10">
        <v>16</v>
      </c>
      <c r="AG37" s="10">
        <v>17</v>
      </c>
      <c r="AH37" s="10">
        <v>16</v>
      </c>
      <c r="AI37" s="10">
        <v>17</v>
      </c>
      <c r="AJ37" s="10">
        <v>19</v>
      </c>
      <c r="AK37" s="10">
        <v>20</v>
      </c>
      <c r="AL37" s="10">
        <v>20</v>
      </c>
    </row>
    <row r="38" spans="2:38" ht="17.25" customHeight="1" thickBot="1">
      <c r="B38" s="11" t="s">
        <v>24</v>
      </c>
      <c r="C38" s="10">
        <v>257</v>
      </c>
      <c r="D38" s="10">
        <v>258</v>
      </c>
      <c r="E38" s="10">
        <v>259</v>
      </c>
      <c r="F38" s="10">
        <v>260</v>
      </c>
      <c r="G38" s="10">
        <v>263</v>
      </c>
      <c r="H38" s="10">
        <v>263</v>
      </c>
      <c r="I38" s="10">
        <v>265</v>
      </c>
      <c r="J38" s="10">
        <v>266</v>
      </c>
      <c r="K38" s="10">
        <v>267</v>
      </c>
      <c r="L38" s="10">
        <v>270</v>
      </c>
      <c r="M38" s="10">
        <v>271</v>
      </c>
      <c r="N38" s="10">
        <v>272</v>
      </c>
      <c r="O38" s="10">
        <v>273</v>
      </c>
      <c r="P38" s="10">
        <v>274</v>
      </c>
      <c r="Q38" s="10">
        <v>275</v>
      </c>
      <c r="R38" s="10">
        <v>276</v>
      </c>
      <c r="S38" s="10">
        <v>275</v>
      </c>
      <c r="T38" s="10">
        <v>275</v>
      </c>
      <c r="U38" s="10">
        <v>276</v>
      </c>
      <c r="V38" s="10">
        <v>275</v>
      </c>
      <c r="W38" s="10">
        <v>277</v>
      </c>
      <c r="X38" s="10">
        <v>276</v>
      </c>
      <c r="Y38" s="10">
        <v>275</v>
      </c>
      <c r="Z38" s="10">
        <v>276</v>
      </c>
      <c r="AA38" s="10">
        <v>276</v>
      </c>
      <c r="AB38" s="10">
        <v>277</v>
      </c>
      <c r="AC38" s="10">
        <v>277</v>
      </c>
      <c r="AD38" s="10">
        <v>277</v>
      </c>
      <c r="AE38" s="10">
        <v>277</v>
      </c>
      <c r="AF38" s="10">
        <v>277</v>
      </c>
      <c r="AG38" s="10">
        <v>276</v>
      </c>
      <c r="AH38" s="10">
        <v>277</v>
      </c>
      <c r="AI38" s="10">
        <v>277</v>
      </c>
      <c r="AJ38" s="10">
        <v>277</v>
      </c>
      <c r="AK38" s="10">
        <v>278</v>
      </c>
      <c r="AL38" s="10">
        <v>279</v>
      </c>
    </row>
    <row r="39" spans="2:38" ht="17.25" customHeight="1" thickBot="1">
      <c r="B39" s="9" t="s">
        <v>25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  <c r="L39" s="10">
        <v>22</v>
      </c>
      <c r="M39" s="10">
        <v>22</v>
      </c>
      <c r="N39" s="10">
        <v>22</v>
      </c>
      <c r="O39" s="10">
        <v>22</v>
      </c>
      <c r="P39" s="10">
        <v>24</v>
      </c>
      <c r="Q39" s="10">
        <v>24</v>
      </c>
      <c r="R39" s="10">
        <v>24</v>
      </c>
      <c r="S39" s="10">
        <v>24</v>
      </c>
      <c r="T39" s="10">
        <v>24</v>
      </c>
      <c r="U39" s="10">
        <v>24</v>
      </c>
      <c r="V39" s="10">
        <v>24</v>
      </c>
      <c r="W39" s="10">
        <v>24</v>
      </c>
      <c r="X39" s="10">
        <v>24</v>
      </c>
      <c r="Y39" s="10">
        <v>23</v>
      </c>
      <c r="Z39" s="10">
        <v>24</v>
      </c>
      <c r="AA39" s="10">
        <v>24</v>
      </c>
      <c r="AB39" s="10">
        <v>24</v>
      </c>
      <c r="AC39" s="10">
        <v>24</v>
      </c>
      <c r="AD39" s="10">
        <v>24</v>
      </c>
      <c r="AE39" s="10">
        <v>24</v>
      </c>
      <c r="AF39" s="10">
        <v>24</v>
      </c>
      <c r="AG39" s="10">
        <v>24</v>
      </c>
      <c r="AH39" s="10">
        <v>24</v>
      </c>
      <c r="AI39" s="10">
        <v>24</v>
      </c>
      <c r="AJ39" s="10">
        <v>24</v>
      </c>
      <c r="AK39" s="10">
        <v>25</v>
      </c>
      <c r="AL39" s="10">
        <v>25</v>
      </c>
    </row>
    <row r="40" spans="2:38" ht="17.25" customHeight="1" thickBot="1">
      <c r="B40" s="9" t="s">
        <v>26</v>
      </c>
      <c r="C40" s="9"/>
      <c r="D40" s="9"/>
      <c r="E40" s="9"/>
      <c r="F40" s="10"/>
      <c r="G40" s="10">
        <v>16</v>
      </c>
      <c r="H40" s="10">
        <v>16</v>
      </c>
      <c r="I40" s="10">
        <v>16</v>
      </c>
      <c r="J40" s="10">
        <v>16</v>
      </c>
      <c r="K40" s="10">
        <v>16</v>
      </c>
      <c r="L40" s="10">
        <v>17</v>
      </c>
      <c r="M40" s="10">
        <v>17</v>
      </c>
      <c r="N40" s="10">
        <v>17</v>
      </c>
      <c r="O40" s="10">
        <v>17</v>
      </c>
      <c r="P40" s="10">
        <v>16</v>
      </c>
      <c r="Q40" s="10">
        <v>17</v>
      </c>
      <c r="R40" s="10">
        <v>17</v>
      </c>
      <c r="S40" s="10">
        <v>16</v>
      </c>
      <c r="T40" s="10">
        <v>16</v>
      </c>
      <c r="U40" s="10">
        <v>16</v>
      </c>
      <c r="V40" s="10">
        <v>16</v>
      </c>
      <c r="W40" s="10">
        <v>16</v>
      </c>
      <c r="X40" s="10">
        <v>16</v>
      </c>
      <c r="Y40" s="10">
        <v>16</v>
      </c>
      <c r="Z40" s="10">
        <v>16</v>
      </c>
      <c r="AA40" s="10">
        <v>16</v>
      </c>
      <c r="AB40" s="10">
        <v>16</v>
      </c>
      <c r="AC40" s="10">
        <v>16</v>
      </c>
      <c r="AD40" s="10">
        <v>16</v>
      </c>
      <c r="AE40" s="10">
        <v>16</v>
      </c>
      <c r="AF40" s="10">
        <v>16</v>
      </c>
      <c r="AG40" s="10">
        <v>15</v>
      </c>
      <c r="AH40" s="10">
        <v>15</v>
      </c>
      <c r="AI40" s="10">
        <v>15</v>
      </c>
      <c r="AJ40" s="10">
        <v>15</v>
      </c>
      <c r="AK40" s="10">
        <v>15</v>
      </c>
      <c r="AL40" s="10">
        <v>15</v>
      </c>
    </row>
    <row r="41" spans="2:38" ht="16.5" customHeight="1" thickBot="1">
      <c r="B41" s="13" t="s">
        <v>0</v>
      </c>
      <c r="C41" s="16">
        <f aca="true" t="shared" si="16" ref="C41:H41">C30+C31+C32+C35+C36+C37+C38+C39+C40</f>
        <v>583533</v>
      </c>
      <c r="D41" s="16">
        <f t="shared" si="16"/>
        <v>594647</v>
      </c>
      <c r="E41" s="16">
        <f t="shared" si="16"/>
        <v>607279</v>
      </c>
      <c r="F41" s="16">
        <f t="shared" si="16"/>
        <v>615989</v>
      </c>
      <c r="G41" s="16">
        <f t="shared" si="16"/>
        <v>631236</v>
      </c>
      <c r="H41" s="16">
        <f t="shared" si="16"/>
        <v>643164</v>
      </c>
      <c r="I41" s="16">
        <f aca="true" t="shared" si="17" ref="I41:O41">I30+I31+I32+I35+I36+I37+I38+I39+I40</f>
        <v>661534</v>
      </c>
      <c r="J41" s="16">
        <f t="shared" si="17"/>
        <v>677330</v>
      </c>
      <c r="K41" s="16">
        <f t="shared" si="17"/>
        <v>696077</v>
      </c>
      <c r="L41" s="16">
        <f t="shared" si="17"/>
        <v>716607</v>
      </c>
      <c r="M41" s="16">
        <f t="shared" si="17"/>
        <v>743301</v>
      </c>
      <c r="N41" s="16">
        <f t="shared" si="17"/>
        <v>749103</v>
      </c>
      <c r="O41" s="16">
        <f t="shared" si="17"/>
        <v>766997</v>
      </c>
      <c r="P41" s="16">
        <f aca="true" t="shared" si="18" ref="P41:V41">P30+P31+P32+P35+P36+P37+P38+P39+P40</f>
        <v>780034</v>
      </c>
      <c r="Q41" s="16">
        <f t="shared" si="18"/>
        <v>795147</v>
      </c>
      <c r="R41" s="16">
        <f t="shared" si="18"/>
        <v>815560</v>
      </c>
      <c r="S41" s="16">
        <f t="shared" si="18"/>
        <v>832722</v>
      </c>
      <c r="T41" s="16">
        <f t="shared" si="18"/>
        <v>850437</v>
      </c>
      <c r="U41" s="16">
        <f t="shared" si="18"/>
        <v>867397</v>
      </c>
      <c r="V41" s="16">
        <f t="shared" si="18"/>
        <v>883326</v>
      </c>
      <c r="W41" s="16">
        <f aca="true" t="shared" si="19" ref="W41:AC41">W30+W31+W32+W35+W36+W37+W38+W39+W40</f>
        <v>900452</v>
      </c>
      <c r="X41" s="16">
        <f t="shared" si="19"/>
        <v>917955</v>
      </c>
      <c r="Y41" s="16">
        <f t="shared" si="19"/>
        <v>936513</v>
      </c>
      <c r="Z41" s="16">
        <f t="shared" si="19"/>
        <v>950110</v>
      </c>
      <c r="AA41" s="16">
        <f t="shared" si="19"/>
        <v>965170</v>
      </c>
      <c r="AB41" s="16">
        <f t="shared" si="19"/>
        <v>978782</v>
      </c>
      <c r="AC41" s="16">
        <f t="shared" si="19"/>
        <v>982205</v>
      </c>
      <c r="AD41" s="16">
        <f aca="true" t="shared" si="20" ref="AD41:AI41">AD30+AD31+AD32+AD35+AD36+AD37+AD38+AD39+AD40</f>
        <v>982362</v>
      </c>
      <c r="AE41" s="16">
        <f t="shared" si="20"/>
        <v>984166</v>
      </c>
      <c r="AF41" s="16">
        <f t="shared" si="20"/>
        <v>986231</v>
      </c>
      <c r="AG41" s="16">
        <f t="shared" si="20"/>
        <v>991361</v>
      </c>
      <c r="AH41" s="16">
        <f t="shared" si="20"/>
        <v>997741</v>
      </c>
      <c r="AI41" s="16">
        <f t="shared" si="20"/>
        <v>1004566</v>
      </c>
      <c r="AJ41" s="16">
        <f>AJ30+AJ31+AJ32+AJ35+AJ36+AJ37+AJ38+AJ39+AJ40</f>
        <v>1013057</v>
      </c>
      <c r="AK41" s="16">
        <f>AK30+AK31+AK32+AK35+AK36+AK37+AK38+AK39+AK40</f>
        <v>1027143</v>
      </c>
      <c r="AL41" s="16">
        <f>AL30+AL31+AL32+AL35+AL36+AL37+AL38+AL39+AL40</f>
        <v>1038215</v>
      </c>
    </row>
    <row r="42" ht="16.5" customHeight="1"/>
    <row r="43" spans="2:30" ht="34.5" customHeight="1">
      <c r="B43" s="30" t="s">
        <v>17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2:30" ht="117" customHeight="1">
      <c r="B44" s="30" t="s">
        <v>47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2:28" ht="18" customHeight="1">
      <c r="B45" s="28" t="s">
        <v>27</v>
      </c>
      <c r="C45" s="28"/>
      <c r="D45" s="28"/>
      <c r="E45" s="25"/>
      <c r="F45" s="33" t="s">
        <v>28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</row>
    <row r="46" spans="2:28" ht="27" customHeight="1">
      <c r="B46" s="34" t="s">
        <v>29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</row>
    <row r="47" spans="2:28" ht="17.25" customHeight="1">
      <c r="B47" s="27" t="s">
        <v>30</v>
      </c>
      <c r="C47" s="27"/>
      <c r="D47" s="27"/>
      <c r="E47" s="26"/>
      <c r="F47" s="29" t="s">
        <v>31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2:28" ht="12.75" customHeight="1">
      <c r="B48" s="27" t="s">
        <v>32</v>
      </c>
      <c r="C48" s="27"/>
      <c r="D48" s="27"/>
      <c r="E48" s="26"/>
      <c r="F48" s="29" t="s">
        <v>33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</row>
    <row r="49" spans="2:28" ht="33.75" customHeight="1">
      <c r="B49" s="27" t="s">
        <v>11</v>
      </c>
      <c r="C49" s="27"/>
      <c r="D49" s="27"/>
      <c r="E49" s="26"/>
      <c r="F49" s="29" t="s">
        <v>34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2:28" ht="32.25" customHeight="1">
      <c r="B50" s="23" t="s">
        <v>12</v>
      </c>
      <c r="C50" s="23"/>
      <c r="D50" s="23"/>
      <c r="E50" s="26"/>
      <c r="F50" s="29" t="s">
        <v>35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2:28" ht="13.5" customHeight="1">
      <c r="B51" s="27" t="s">
        <v>13</v>
      </c>
      <c r="C51" s="27"/>
      <c r="D51" s="27"/>
      <c r="E51" s="26"/>
      <c r="F51" s="29" t="s">
        <v>36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2:28" ht="43.5" customHeight="1">
      <c r="B52" s="27" t="s">
        <v>37</v>
      </c>
      <c r="C52" s="27"/>
      <c r="D52" s="27"/>
      <c r="E52" s="26"/>
      <c r="F52" s="29" t="s">
        <v>38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</row>
    <row r="53" spans="2:28" ht="12.75" customHeight="1">
      <c r="B53" s="34" t="s">
        <v>39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</row>
    <row r="54" spans="2:28" ht="48.75" customHeight="1">
      <c r="B54" s="27" t="s">
        <v>14</v>
      </c>
      <c r="C54" s="27"/>
      <c r="D54" s="27"/>
      <c r="E54" s="26"/>
      <c r="F54" s="35" t="s">
        <v>40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7"/>
    </row>
    <row r="55" spans="2:28" ht="30" customHeight="1">
      <c r="B55" s="27" t="s">
        <v>41</v>
      </c>
      <c r="C55" s="27"/>
      <c r="D55" s="27"/>
      <c r="E55" s="26"/>
      <c r="F55" s="35" t="s">
        <v>42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7"/>
    </row>
    <row r="56" spans="2:28" ht="54.75" customHeight="1">
      <c r="B56" s="23" t="s">
        <v>43</v>
      </c>
      <c r="C56" s="23"/>
      <c r="D56" s="23"/>
      <c r="E56" s="26"/>
      <c r="F56" s="35" t="s">
        <v>44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7"/>
    </row>
    <row r="57" spans="2:26" ht="123" customHeight="1">
      <c r="B57" s="31" t="s">
        <v>48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ht="33" customHeight="1">
      <c r="B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7">
    <mergeCell ref="F54:AB54"/>
    <mergeCell ref="F55:AB55"/>
    <mergeCell ref="F56:AB56"/>
    <mergeCell ref="B57:Z57"/>
    <mergeCell ref="AB3:AJ3"/>
    <mergeCell ref="R4:AK4"/>
    <mergeCell ref="B43:AD43"/>
    <mergeCell ref="B44:AD44"/>
    <mergeCell ref="F45:AB45"/>
    <mergeCell ref="B46:AB46"/>
    <mergeCell ref="F47:AB47"/>
    <mergeCell ref="F50:AB50"/>
    <mergeCell ref="F51:AB51"/>
    <mergeCell ref="F52:AB52"/>
    <mergeCell ref="B53:AB53"/>
    <mergeCell ref="F48:AB48"/>
    <mergeCell ref="F49:AB49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39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2020-10-02T18:03:50Z</cp:lastPrinted>
  <dcterms:created xsi:type="dcterms:W3CDTF">2011-02-03T13:38:24Z</dcterms:created>
  <dcterms:modified xsi:type="dcterms:W3CDTF">2021-02-09T14:12:33Z</dcterms:modified>
  <cp:category/>
  <cp:version/>
  <cp:contentType/>
  <cp:contentStatus/>
</cp:coreProperties>
</file>